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32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6" i="1"/>
  <c r="H35"/>
  <c r="G36"/>
  <c r="G35"/>
  <c r="F36"/>
  <c r="F35"/>
  <c r="J3"/>
  <c r="C4"/>
  <c r="G3"/>
  <c r="H3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E4"/>
  <c r="G4" s="1"/>
  <c r="E5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G22" s="1"/>
  <c r="H4"/>
  <c r="I4" s="1"/>
  <c r="C5"/>
  <c r="J4" l="1"/>
  <c r="G11"/>
  <c r="G7"/>
  <c r="G9"/>
  <c r="G5"/>
  <c r="G15"/>
  <c r="G12"/>
  <c r="G19"/>
  <c r="G16"/>
  <c r="G8"/>
  <c r="G20"/>
  <c r="E23"/>
  <c r="G23" s="1"/>
  <c r="G21"/>
  <c r="G17"/>
  <c r="G13"/>
  <c r="G18"/>
  <c r="G14"/>
  <c r="G10"/>
  <c r="G6"/>
  <c r="C6"/>
  <c r="H5"/>
  <c r="I5" s="1"/>
  <c r="E24"/>
  <c r="J5" l="1"/>
  <c r="C7"/>
  <c r="H6"/>
  <c r="I6" s="1"/>
  <c r="G24"/>
  <c r="E25"/>
  <c r="J6" l="1"/>
  <c r="C8"/>
  <c r="H7"/>
  <c r="I7" s="1"/>
  <c r="G25"/>
  <c r="E26"/>
  <c r="J7" l="1"/>
  <c r="C9"/>
  <c r="H8"/>
  <c r="I8" s="1"/>
  <c r="G26"/>
  <c r="E27"/>
  <c r="J8" l="1"/>
  <c r="C10"/>
  <c r="H9"/>
  <c r="I9" s="1"/>
  <c r="G27"/>
  <c r="E28"/>
  <c r="J9" l="1"/>
  <c r="C11"/>
  <c r="H10"/>
  <c r="I10" s="1"/>
  <c r="G28"/>
  <c r="E29"/>
  <c r="J10" l="1"/>
  <c r="C12"/>
  <c r="H11"/>
  <c r="I11" s="1"/>
  <c r="G29"/>
  <c r="E30"/>
  <c r="J11" l="1"/>
  <c r="C13"/>
  <c r="H12"/>
  <c r="I12" s="1"/>
  <c r="G30"/>
  <c r="E31"/>
  <c r="J12" l="1"/>
  <c r="C14"/>
  <c r="H13"/>
  <c r="I13" s="1"/>
  <c r="G31"/>
  <c r="E32"/>
  <c r="G32" s="1"/>
  <c r="J13" l="1"/>
  <c r="C15"/>
  <c r="H14"/>
  <c r="I14" s="1"/>
  <c r="J14" l="1"/>
  <c r="C16"/>
  <c r="H15"/>
  <c r="I15" s="1"/>
  <c r="J15" l="1"/>
  <c r="C17"/>
  <c r="H16"/>
  <c r="I16" s="1"/>
  <c r="J16" l="1"/>
  <c r="C18"/>
  <c r="H17"/>
  <c r="I17" s="1"/>
  <c r="J17" l="1"/>
  <c r="C19"/>
  <c r="H18"/>
  <c r="I18" s="1"/>
  <c r="J18" l="1"/>
  <c r="C20"/>
  <c r="H19"/>
  <c r="I19" s="1"/>
  <c r="J19" l="1"/>
  <c r="C21"/>
  <c r="H20"/>
  <c r="I20" s="1"/>
  <c r="J20" l="1"/>
  <c r="C22"/>
  <c r="H21"/>
  <c r="I21" s="1"/>
  <c r="J21" l="1"/>
  <c r="C23"/>
  <c r="H22"/>
  <c r="I22" l="1"/>
  <c r="C24"/>
  <c r="H23"/>
  <c r="I23" l="1"/>
  <c r="J22"/>
  <c r="C25"/>
  <c r="H24"/>
  <c r="I24" l="1"/>
  <c r="J23"/>
  <c r="C26"/>
  <c r="H25"/>
  <c r="I25" l="1"/>
  <c r="J24"/>
  <c r="C27"/>
  <c r="H26"/>
  <c r="I26" l="1"/>
  <c r="J25"/>
  <c r="C28"/>
  <c r="H27"/>
  <c r="I27" l="1"/>
  <c r="J26"/>
  <c r="C29"/>
  <c r="H28"/>
  <c r="I28" l="1"/>
  <c r="J27"/>
  <c r="C30"/>
  <c r="H29"/>
  <c r="I29" l="1"/>
  <c r="J28"/>
  <c r="C31"/>
  <c r="H30"/>
  <c r="I30" l="1"/>
  <c r="J29"/>
  <c r="C32"/>
  <c r="H31"/>
  <c r="I31" l="1"/>
  <c r="J31" s="1"/>
  <c r="J30"/>
  <c r="H32"/>
  <c r="I32" l="1"/>
  <c r="J32" s="1"/>
</calcChain>
</file>

<file path=xl/sharedStrings.xml><?xml version="1.0" encoding="utf-8"?>
<sst xmlns="http://schemas.openxmlformats.org/spreadsheetml/2006/main" count="54" uniqueCount="44">
  <si>
    <t>Year</t>
  </si>
  <si>
    <t>GDP (Trillions)</t>
  </si>
  <si>
    <t>Avg. Fed Tax Rate</t>
  </si>
  <si>
    <t>Tax Revenue</t>
  </si>
  <si>
    <t>Spending Growth Rate</t>
  </si>
  <si>
    <t>Fed Spending</t>
  </si>
  <si>
    <t>Tax Rev</t>
  </si>
  <si>
    <t>Deficits</t>
  </si>
  <si>
    <t>30-year PV</t>
  </si>
  <si>
    <t>20-year PV</t>
  </si>
  <si>
    <t>20% avg fed tax</t>
  </si>
  <si>
    <t xml:space="preserve"> 3% income growth, 3% spending growth</t>
  </si>
  <si>
    <r>
      <t xml:space="preserve">3% income growth, </t>
    </r>
    <r>
      <rPr>
        <b/>
        <sz val="11"/>
        <color theme="1"/>
        <rFont val="Calibri"/>
        <family val="2"/>
        <scheme val="minor"/>
      </rPr>
      <t>2% spending growth</t>
    </r>
  </si>
  <si>
    <r>
      <rPr>
        <b/>
        <sz val="11"/>
        <color theme="1"/>
        <rFont val="Calibri"/>
        <family val="2"/>
        <scheme val="minor"/>
      </rPr>
      <t>3.5% income growth</t>
    </r>
    <r>
      <rPr>
        <sz val="11"/>
        <color theme="1"/>
        <rFont val="Calibri"/>
        <family val="2"/>
        <scheme val="minor"/>
      </rPr>
      <t>, 3% spending growth</t>
    </r>
  </si>
  <si>
    <t>Baseline Scenario</t>
  </si>
  <si>
    <t>Spending Cut Scenario</t>
  </si>
  <si>
    <t>Income Growth Scenario</t>
  </si>
  <si>
    <t>Tax Increase Scenario</t>
  </si>
  <si>
    <t>3% income growth, 3% spending growth</t>
  </si>
  <si>
    <t>23% avg fed tax</t>
  </si>
  <si>
    <t>Spending</t>
  </si>
  <si>
    <t>Present Values based on</t>
  </si>
  <si>
    <t xml:space="preserve">Current Inputs </t>
  </si>
  <si>
    <t>Income Growth Rate</t>
  </si>
  <si>
    <t>Deficit: Spending-Tax Revenue</t>
  </si>
  <si>
    <t>(assuming spending is the only change)</t>
  </si>
  <si>
    <t>Spending Growth Needed to Achieve 30-year PV of zero = 0.6% per year</t>
  </si>
  <si>
    <t>(assuming income is the only change)</t>
  </si>
  <si>
    <t>Income Growth Needed to Achive 30-year PV of zero = 5.2% per year</t>
  </si>
  <si>
    <t>Average Tax Rate Needed to Achive 30-year PV of zero = 26.5%</t>
  </si>
  <si>
    <t>(assuming tax rate is the only change)</t>
  </si>
  <si>
    <t xml:space="preserve">Select Values for Spending Growth, Income Growth, and Avg Tax Rate </t>
  </si>
  <si>
    <t>NOTES:</t>
  </si>
  <si>
    <t>All Present Value Calculations use 5% discount rate;</t>
  </si>
  <si>
    <t>Basic spending, income, growth, deficit simulations;</t>
  </si>
  <si>
    <t>GDP grows at constant rate; no cyclical variations</t>
  </si>
  <si>
    <t xml:space="preserve">Spending grows at constant rate; SS &amp; Medicare </t>
  </si>
  <si>
    <t xml:space="preserve">        increases are not projected separately</t>
  </si>
  <si>
    <t xml:space="preserve">Basline Input values for income growth is long run </t>
  </si>
  <si>
    <t>historical average;  Baseline avg. tax rate is post 1960</t>
  </si>
  <si>
    <t>Baseline spending growth equals income growth</t>
  </si>
  <si>
    <t>Debt</t>
  </si>
  <si>
    <t>Debt/GDP %</t>
  </si>
  <si>
    <t xml:space="preserve">Discount Rate =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</si>
</sst>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8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8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H16" sqref="H16"/>
    </sheetView>
  </sheetViews>
  <sheetFormatPr defaultRowHeight="15"/>
  <cols>
    <col min="2" max="2" width="13.7109375" customWidth="1"/>
    <col min="5" max="5" width="11" customWidth="1"/>
    <col min="8" max="8" width="22" customWidth="1"/>
    <col min="9" max="10" width="15.7109375" customWidth="1"/>
    <col min="11" max="11" width="49.7109375" customWidth="1"/>
  </cols>
  <sheetData>
    <row r="1" spans="1:11" s="2" customFormat="1" ht="53.25" customHeight="1">
      <c r="A1" s="12" t="s">
        <v>31</v>
      </c>
      <c r="B1" s="12"/>
      <c r="C1" s="12"/>
      <c r="D1" s="12"/>
      <c r="E1" s="12"/>
      <c r="F1" s="12"/>
      <c r="G1" s="12"/>
      <c r="H1" s="12"/>
    </row>
    <row r="2" spans="1:11" s="2" customFormat="1" ht="54.75" customHeight="1">
      <c r="A2" s="4" t="s">
        <v>0</v>
      </c>
      <c r="B2" s="4" t="s">
        <v>4</v>
      </c>
      <c r="C2" s="4" t="s">
        <v>5</v>
      </c>
      <c r="D2" s="4" t="s">
        <v>23</v>
      </c>
      <c r="E2" s="4" t="s">
        <v>1</v>
      </c>
      <c r="F2" s="4" t="s">
        <v>2</v>
      </c>
      <c r="G2" s="4" t="s">
        <v>3</v>
      </c>
      <c r="H2" s="4" t="s">
        <v>24</v>
      </c>
      <c r="I2" s="4" t="s">
        <v>41</v>
      </c>
      <c r="J2" s="4" t="s">
        <v>42</v>
      </c>
      <c r="K2" s="2" t="s">
        <v>32</v>
      </c>
    </row>
    <row r="3" spans="1:11">
      <c r="A3" s="6">
        <v>1</v>
      </c>
      <c r="B3" s="9">
        <v>1.03</v>
      </c>
      <c r="C3" s="10">
        <v>4</v>
      </c>
      <c r="D3" s="9">
        <v>1.03</v>
      </c>
      <c r="E3" s="10">
        <v>15</v>
      </c>
      <c r="F3" s="9">
        <v>0.2</v>
      </c>
      <c r="G3" s="10">
        <f>$F$3*E3</f>
        <v>3</v>
      </c>
      <c r="H3" s="10">
        <f>C3-G3</f>
        <v>1</v>
      </c>
      <c r="I3" s="10">
        <v>14</v>
      </c>
      <c r="J3" s="10">
        <f>100*I3/E3</f>
        <v>93.333333333333329</v>
      </c>
      <c r="K3" t="s">
        <v>34</v>
      </c>
    </row>
    <row r="4" spans="1:11">
      <c r="A4" s="6">
        <f>A3+1</f>
        <v>2</v>
      </c>
      <c r="B4" s="10"/>
      <c r="C4" s="10">
        <f xml:space="preserve"> $B$3*C3</f>
        <v>4.12</v>
      </c>
      <c r="D4" s="10"/>
      <c r="E4" s="10">
        <f>$D$3*E3</f>
        <v>15.450000000000001</v>
      </c>
      <c r="F4" s="10"/>
      <c r="G4" s="10">
        <f t="shared" ref="G4:G32" si="0">$F$3*E4</f>
        <v>3.0900000000000003</v>
      </c>
      <c r="H4" s="10">
        <f t="shared" ref="H4:H32" si="1">C4-G4</f>
        <v>1.0299999999999998</v>
      </c>
      <c r="I4" s="10">
        <f>I3+H4</f>
        <v>15.03</v>
      </c>
      <c r="J4" s="10">
        <f t="shared" ref="J4:J32" si="2">100*I4/E4</f>
        <v>97.28155339805825</v>
      </c>
      <c r="K4" t="s">
        <v>33</v>
      </c>
    </row>
    <row r="5" spans="1:11">
      <c r="A5" s="6">
        <f t="shared" ref="A5:A32" si="3">A4+1</f>
        <v>3</v>
      </c>
      <c r="B5" s="10"/>
      <c r="C5" s="10">
        <f t="shared" ref="C5:C32" si="4" xml:space="preserve"> $B$3*C4</f>
        <v>4.2435999999999998</v>
      </c>
      <c r="D5" s="10"/>
      <c r="E5" s="10">
        <f t="shared" ref="E5:E22" si="5">$D$3*E4</f>
        <v>15.913500000000001</v>
      </c>
      <c r="F5" s="10"/>
      <c r="G5" s="10">
        <f t="shared" si="0"/>
        <v>3.1827000000000005</v>
      </c>
      <c r="H5" s="10">
        <f t="shared" si="1"/>
        <v>1.0608999999999993</v>
      </c>
      <c r="I5" s="10">
        <f t="shared" ref="I5:I32" si="6">I4+H5</f>
        <v>16.090899999999998</v>
      </c>
      <c r="J5" s="10">
        <f t="shared" si="2"/>
        <v>101.11477676186882</v>
      </c>
      <c r="K5" t="s">
        <v>35</v>
      </c>
    </row>
    <row r="6" spans="1:11">
      <c r="A6" s="6">
        <f t="shared" si="3"/>
        <v>4</v>
      </c>
      <c r="B6" s="10"/>
      <c r="C6" s="10">
        <f t="shared" si="4"/>
        <v>4.370908</v>
      </c>
      <c r="D6" s="10"/>
      <c r="E6" s="10">
        <f t="shared" si="5"/>
        <v>16.390905</v>
      </c>
      <c r="F6" s="10"/>
      <c r="G6" s="10">
        <f t="shared" si="0"/>
        <v>3.278181</v>
      </c>
      <c r="H6" s="10">
        <f t="shared" si="1"/>
        <v>1.092727</v>
      </c>
      <c r="I6" s="10">
        <f t="shared" si="6"/>
        <v>17.183626999999998</v>
      </c>
      <c r="J6" s="10">
        <f t="shared" si="2"/>
        <v>104.83635284323834</v>
      </c>
      <c r="K6" t="s">
        <v>36</v>
      </c>
    </row>
    <row r="7" spans="1:11">
      <c r="A7" s="6">
        <f t="shared" si="3"/>
        <v>5</v>
      </c>
      <c r="B7" s="10"/>
      <c r="C7" s="10">
        <f t="shared" si="4"/>
        <v>4.5020352400000005</v>
      </c>
      <c r="D7" s="10"/>
      <c r="E7" s="10">
        <f t="shared" si="5"/>
        <v>16.882632149999999</v>
      </c>
      <c r="F7" s="10"/>
      <c r="G7" s="10">
        <f t="shared" si="0"/>
        <v>3.3765264300000002</v>
      </c>
      <c r="H7" s="10">
        <f t="shared" si="1"/>
        <v>1.1255088100000004</v>
      </c>
      <c r="I7" s="10">
        <f t="shared" si="6"/>
        <v>18.309135809999997</v>
      </c>
      <c r="J7" s="10">
        <f t="shared" si="2"/>
        <v>108.44953350476216</v>
      </c>
      <c r="K7" t="s">
        <v>37</v>
      </c>
    </row>
    <row r="8" spans="1:11">
      <c r="A8" s="6">
        <f t="shared" si="3"/>
        <v>6</v>
      </c>
      <c r="B8" s="10"/>
      <c r="C8" s="10">
        <f t="shared" si="4"/>
        <v>4.6370962972000003</v>
      </c>
      <c r="D8" s="10"/>
      <c r="E8" s="10">
        <f t="shared" si="5"/>
        <v>17.3891111145</v>
      </c>
      <c r="F8" s="10"/>
      <c r="G8" s="10">
        <f t="shared" si="0"/>
        <v>3.4778222229000004</v>
      </c>
      <c r="H8" s="10">
        <f t="shared" si="1"/>
        <v>1.1592740742999998</v>
      </c>
      <c r="I8" s="10">
        <f t="shared" si="6"/>
        <v>19.468409884299998</v>
      </c>
      <c r="J8" s="10">
        <f t="shared" si="2"/>
        <v>111.95747589459108</v>
      </c>
    </row>
    <row r="9" spans="1:11">
      <c r="A9" s="6">
        <f t="shared" si="3"/>
        <v>7</v>
      </c>
      <c r="B9" s="10"/>
      <c r="C9" s="10">
        <f t="shared" si="4"/>
        <v>4.7762091861160005</v>
      </c>
      <c r="D9" s="10"/>
      <c r="E9" s="10">
        <f t="shared" si="5"/>
        <v>17.910784447935001</v>
      </c>
      <c r="F9" s="10"/>
      <c r="G9" s="10">
        <f t="shared" si="0"/>
        <v>3.5821568895870004</v>
      </c>
      <c r="H9" s="10">
        <f t="shared" si="1"/>
        <v>1.1940522965290001</v>
      </c>
      <c r="I9" s="10">
        <f t="shared" si="6"/>
        <v>20.662462180828999</v>
      </c>
      <c r="J9" s="10">
        <f t="shared" si="2"/>
        <v>115.36324520510462</v>
      </c>
      <c r="K9" t="s">
        <v>38</v>
      </c>
    </row>
    <row r="10" spans="1:11">
      <c r="A10" s="6">
        <f t="shared" si="3"/>
        <v>8</v>
      </c>
      <c r="B10" s="10"/>
      <c r="C10" s="10">
        <f t="shared" si="4"/>
        <v>4.9194954616994808</v>
      </c>
      <c r="D10" s="10"/>
      <c r="E10" s="10">
        <f t="shared" si="5"/>
        <v>18.448107981373052</v>
      </c>
      <c r="F10" s="10"/>
      <c r="G10" s="10">
        <f t="shared" si="0"/>
        <v>3.6896215962746108</v>
      </c>
      <c r="H10" s="10">
        <f t="shared" si="1"/>
        <v>1.22987386542487</v>
      </c>
      <c r="I10" s="10">
        <f t="shared" si="6"/>
        <v>21.89233604625387</v>
      </c>
      <c r="J10" s="10">
        <f t="shared" si="2"/>
        <v>118.66981735123427</v>
      </c>
      <c r="K10" t="s">
        <v>39</v>
      </c>
    </row>
    <row r="11" spans="1:11">
      <c r="A11" s="6">
        <f t="shared" si="3"/>
        <v>9</v>
      </c>
      <c r="B11" s="10"/>
      <c r="C11" s="10">
        <f t="shared" si="4"/>
        <v>5.0670803255504655</v>
      </c>
      <c r="D11" s="10"/>
      <c r="E11" s="10">
        <f t="shared" si="5"/>
        <v>19.001551220814246</v>
      </c>
      <c r="F11" s="10"/>
      <c r="G11" s="10">
        <f t="shared" si="0"/>
        <v>3.8003102441628496</v>
      </c>
      <c r="H11" s="10">
        <f t="shared" si="1"/>
        <v>1.2667700813876159</v>
      </c>
      <c r="I11" s="10">
        <f t="shared" si="6"/>
        <v>23.159106127641486</v>
      </c>
      <c r="J11" s="10">
        <f t="shared" si="2"/>
        <v>121.88008157077758</v>
      </c>
      <c r="K11" t="s">
        <v>40</v>
      </c>
    </row>
    <row r="12" spans="1:11">
      <c r="A12" s="6">
        <f t="shared" si="3"/>
        <v>10</v>
      </c>
      <c r="B12" s="10"/>
      <c r="C12" s="10">
        <f t="shared" si="4"/>
        <v>5.2190927353169796</v>
      </c>
      <c r="D12" s="10"/>
      <c r="E12" s="10">
        <f t="shared" si="5"/>
        <v>19.571597757438674</v>
      </c>
      <c r="F12" s="10"/>
      <c r="G12" s="10">
        <f t="shared" si="0"/>
        <v>3.9143195514877349</v>
      </c>
      <c r="H12" s="10">
        <f t="shared" si="1"/>
        <v>1.3047731838292447</v>
      </c>
      <c r="I12" s="10">
        <f t="shared" si="6"/>
        <v>24.46387931147073</v>
      </c>
      <c r="J12" s="10">
        <f t="shared" si="2"/>
        <v>124.996842948975</v>
      </c>
    </row>
    <row r="13" spans="1:11">
      <c r="A13" s="6">
        <f t="shared" si="3"/>
        <v>11</v>
      </c>
      <c r="B13" s="10"/>
      <c r="C13" s="10">
        <f t="shared" si="4"/>
        <v>5.3756655173764889</v>
      </c>
      <c r="D13" s="10"/>
      <c r="E13" s="10">
        <f t="shared" si="5"/>
        <v>20.158745690161833</v>
      </c>
      <c r="F13" s="10"/>
      <c r="G13" s="10">
        <f t="shared" si="0"/>
        <v>4.0317491380323665</v>
      </c>
      <c r="H13" s="10">
        <f t="shared" si="1"/>
        <v>1.3439163793441224</v>
      </c>
      <c r="I13" s="10">
        <f t="shared" si="6"/>
        <v>25.807795690814853</v>
      </c>
      <c r="J13" s="10">
        <f t="shared" si="2"/>
        <v>128.022824869555</v>
      </c>
    </row>
    <row r="14" spans="1:11">
      <c r="A14" s="6">
        <f t="shared" si="3"/>
        <v>12</v>
      </c>
      <c r="B14" s="10"/>
      <c r="C14" s="10">
        <f t="shared" si="4"/>
        <v>5.5369354828977837</v>
      </c>
      <c r="D14" s="10"/>
      <c r="E14" s="10">
        <f t="shared" si="5"/>
        <v>20.763508060866688</v>
      </c>
      <c r="F14" s="10"/>
      <c r="G14" s="10">
        <f t="shared" si="0"/>
        <v>4.1527016121733373</v>
      </c>
      <c r="H14" s="10">
        <f t="shared" si="1"/>
        <v>1.3842338707244464</v>
      </c>
      <c r="I14" s="10">
        <f t="shared" si="6"/>
        <v>27.1920295615393</v>
      </c>
      <c r="J14" s="10">
        <f t="shared" si="2"/>
        <v>130.96067139439</v>
      </c>
    </row>
    <row r="15" spans="1:11">
      <c r="A15" s="6">
        <f t="shared" si="3"/>
        <v>13</v>
      </c>
      <c r="B15" s="10"/>
      <c r="C15" s="10">
        <f t="shared" si="4"/>
        <v>5.7030435473847172</v>
      </c>
      <c r="D15" s="10"/>
      <c r="E15" s="10">
        <f t="shared" si="5"/>
        <v>21.386413302692688</v>
      </c>
      <c r="F15" s="10"/>
      <c r="G15" s="10">
        <f t="shared" si="0"/>
        <v>4.2772826605385381</v>
      </c>
      <c r="H15" s="10">
        <f t="shared" si="1"/>
        <v>1.4257608868461791</v>
      </c>
      <c r="I15" s="10">
        <f t="shared" si="6"/>
        <v>28.617790448385477</v>
      </c>
      <c r="J15" s="10">
        <f t="shared" si="2"/>
        <v>133.81294957384139</v>
      </c>
      <c r="K15" s="1" t="s">
        <v>43</v>
      </c>
    </row>
    <row r="16" spans="1:11">
      <c r="A16" s="6">
        <f t="shared" si="3"/>
        <v>14</v>
      </c>
      <c r="B16" s="10"/>
      <c r="C16" s="10">
        <f t="shared" si="4"/>
        <v>5.8741348538062592</v>
      </c>
      <c r="D16" s="10"/>
      <c r="E16" s="10">
        <f t="shared" si="5"/>
        <v>22.02800570177347</v>
      </c>
      <c r="F16" s="10"/>
      <c r="G16" s="10">
        <f t="shared" si="0"/>
        <v>4.405601140354694</v>
      </c>
      <c r="H16" s="10">
        <f t="shared" si="1"/>
        <v>1.4685337134515652</v>
      </c>
      <c r="I16" s="10">
        <f t="shared" si="6"/>
        <v>30.086324161837041</v>
      </c>
      <c r="J16" s="10">
        <f t="shared" si="2"/>
        <v>136.58215168981366</v>
      </c>
      <c r="K16" s="5">
        <v>0.05</v>
      </c>
    </row>
    <row r="17" spans="1:10">
      <c r="A17" s="6">
        <f t="shared" si="3"/>
        <v>15</v>
      </c>
      <c r="B17" s="10"/>
      <c r="C17" s="10">
        <f t="shared" si="4"/>
        <v>6.0503588994204476</v>
      </c>
      <c r="D17" s="10"/>
      <c r="E17" s="10">
        <f t="shared" si="5"/>
        <v>22.688845872826676</v>
      </c>
      <c r="F17" s="10"/>
      <c r="G17" s="10">
        <f t="shared" si="0"/>
        <v>4.5377691745653355</v>
      </c>
      <c r="H17" s="10">
        <f t="shared" si="1"/>
        <v>1.5125897248551121</v>
      </c>
      <c r="I17" s="10">
        <f t="shared" si="6"/>
        <v>31.598913886692152</v>
      </c>
      <c r="J17" s="10">
        <f t="shared" si="2"/>
        <v>139.27069743347602</v>
      </c>
    </row>
    <row r="18" spans="1:10">
      <c r="A18" s="6">
        <f t="shared" si="3"/>
        <v>16</v>
      </c>
      <c r="B18" s="10"/>
      <c r="C18" s="10">
        <f t="shared" si="4"/>
        <v>6.2318696664030613</v>
      </c>
      <c r="D18" s="10"/>
      <c r="E18" s="10">
        <f t="shared" si="5"/>
        <v>23.369511249011477</v>
      </c>
      <c r="F18" s="10"/>
      <c r="G18" s="10">
        <f t="shared" si="0"/>
        <v>4.6739022498022953</v>
      </c>
      <c r="H18" s="10">
        <f t="shared" si="1"/>
        <v>1.557967416600766</v>
      </c>
      <c r="I18" s="10">
        <f t="shared" si="6"/>
        <v>33.15688130329292</v>
      </c>
      <c r="J18" s="10">
        <f t="shared" si="2"/>
        <v>141.88093601955603</v>
      </c>
    </row>
    <row r="19" spans="1:10">
      <c r="A19" s="6">
        <f t="shared" si="3"/>
        <v>17</v>
      </c>
      <c r="B19" s="10"/>
      <c r="C19" s="10">
        <f t="shared" si="4"/>
        <v>6.4188257563951536</v>
      </c>
      <c r="D19" s="10"/>
      <c r="E19" s="10">
        <f t="shared" si="5"/>
        <v>24.070596586481823</v>
      </c>
      <c r="F19" s="10"/>
      <c r="G19" s="10">
        <f t="shared" si="0"/>
        <v>4.814119317296365</v>
      </c>
      <c r="H19" s="10">
        <f t="shared" si="1"/>
        <v>1.6047064390987886</v>
      </c>
      <c r="I19" s="10">
        <f t="shared" si="6"/>
        <v>34.761587742391711</v>
      </c>
      <c r="J19" s="10">
        <f t="shared" si="2"/>
        <v>144.41514823905115</v>
      </c>
    </row>
    <row r="20" spans="1:10">
      <c r="A20" s="6">
        <f t="shared" si="3"/>
        <v>18</v>
      </c>
      <c r="B20" s="10"/>
      <c r="C20" s="10">
        <f t="shared" si="4"/>
        <v>6.6113905290870081</v>
      </c>
      <c r="D20" s="10"/>
      <c r="E20" s="10">
        <f t="shared" si="5"/>
        <v>24.792714484076278</v>
      </c>
      <c r="F20" s="10"/>
      <c r="G20" s="10">
        <f t="shared" si="0"/>
        <v>4.9585428968152563</v>
      </c>
      <c r="H20" s="10">
        <f t="shared" si="1"/>
        <v>1.6528476322717518</v>
      </c>
      <c r="I20" s="10">
        <f t="shared" si="6"/>
        <v>36.414435374663462</v>
      </c>
      <c r="J20" s="10">
        <f t="shared" si="2"/>
        <v>146.87554845215323</v>
      </c>
    </row>
    <row r="21" spans="1:10">
      <c r="A21" s="6">
        <f t="shared" si="3"/>
        <v>19</v>
      </c>
      <c r="B21" s="10"/>
      <c r="C21" s="10">
        <f t="shared" si="4"/>
        <v>6.8097322449596183</v>
      </c>
      <c r="D21" s="10"/>
      <c r="E21" s="10">
        <f t="shared" si="5"/>
        <v>25.536495918598568</v>
      </c>
      <c r="F21" s="10"/>
      <c r="G21" s="10">
        <f t="shared" si="0"/>
        <v>5.1072991837197144</v>
      </c>
      <c r="H21" s="10">
        <f t="shared" si="1"/>
        <v>1.7024330612399039</v>
      </c>
      <c r="I21" s="10">
        <f t="shared" si="6"/>
        <v>38.116868435903363</v>
      </c>
      <c r="J21" s="10">
        <f t="shared" si="2"/>
        <v>149.26428652312606</v>
      </c>
    </row>
    <row r="22" spans="1:10">
      <c r="A22" s="6">
        <f t="shared" si="3"/>
        <v>20</v>
      </c>
      <c r="B22" s="10"/>
      <c r="C22" s="10">
        <f t="shared" si="4"/>
        <v>7.0140242123084073</v>
      </c>
      <c r="D22" s="10"/>
      <c r="E22" s="10">
        <f t="shared" si="5"/>
        <v>26.302590796156526</v>
      </c>
      <c r="F22" s="10"/>
      <c r="G22" s="10">
        <f t="shared" si="0"/>
        <v>5.2605181592313057</v>
      </c>
      <c r="H22" s="10">
        <f t="shared" si="1"/>
        <v>1.7535060530771016</v>
      </c>
      <c r="I22" s="10">
        <f t="shared" si="6"/>
        <v>39.870374488980467</v>
      </c>
      <c r="J22" s="10">
        <f t="shared" si="2"/>
        <v>151.58344969882791</v>
      </c>
    </row>
    <row r="23" spans="1:10">
      <c r="A23" s="6">
        <f t="shared" si="3"/>
        <v>21</v>
      </c>
      <c r="B23" s="10"/>
      <c r="C23" s="10">
        <f t="shared" si="4"/>
        <v>7.2244449386776601</v>
      </c>
      <c r="D23" s="10"/>
      <c r="E23" s="10">
        <f t="shared" ref="E23:E32" si="7">$D$3*E22</f>
        <v>27.091668520041221</v>
      </c>
      <c r="F23" s="10"/>
      <c r="G23" s="10">
        <f t="shared" si="0"/>
        <v>5.4183337040082442</v>
      </c>
      <c r="H23" s="10">
        <f t="shared" si="1"/>
        <v>1.8061112346694159</v>
      </c>
      <c r="I23" s="10">
        <f t="shared" si="6"/>
        <v>41.676485723649883</v>
      </c>
      <c r="J23" s="10">
        <f t="shared" si="2"/>
        <v>153.83506443251903</v>
      </c>
    </row>
    <row r="24" spans="1:10">
      <c r="A24" s="6">
        <f t="shared" si="3"/>
        <v>22</v>
      </c>
      <c r="B24" s="10"/>
      <c r="C24" s="10">
        <f t="shared" si="4"/>
        <v>7.4411782868379905</v>
      </c>
      <c r="D24" s="10"/>
      <c r="E24" s="10">
        <f t="shared" si="7"/>
        <v>27.90441857564246</v>
      </c>
      <c r="F24" s="10"/>
      <c r="G24" s="10">
        <f t="shared" si="0"/>
        <v>5.5808837151284925</v>
      </c>
      <c r="H24" s="10">
        <f t="shared" si="1"/>
        <v>1.8602945717094981</v>
      </c>
      <c r="I24" s="10">
        <f t="shared" si="6"/>
        <v>43.536780295359378</v>
      </c>
      <c r="J24" s="10">
        <f t="shared" si="2"/>
        <v>156.02109815454918</v>
      </c>
    </row>
    <row r="25" spans="1:10">
      <c r="A25" s="6">
        <f t="shared" si="3"/>
        <v>23</v>
      </c>
      <c r="B25" s="10"/>
      <c r="C25" s="10">
        <f t="shared" si="4"/>
        <v>7.6644136354431307</v>
      </c>
      <c r="D25" s="10"/>
      <c r="E25" s="10">
        <f t="shared" si="7"/>
        <v>28.741551132911734</v>
      </c>
      <c r="F25" s="10"/>
      <c r="G25" s="10">
        <f t="shared" si="0"/>
        <v>5.7483102265823476</v>
      </c>
      <c r="H25" s="10">
        <f t="shared" si="1"/>
        <v>1.9161034088607831</v>
      </c>
      <c r="I25" s="10">
        <f t="shared" si="6"/>
        <v>45.452883704220163</v>
      </c>
      <c r="J25" s="10">
        <f t="shared" si="2"/>
        <v>158.14346099147173</v>
      </c>
    </row>
    <row r="26" spans="1:10">
      <c r="A26" s="6">
        <f t="shared" si="3"/>
        <v>24</v>
      </c>
      <c r="B26" s="10"/>
      <c r="C26" s="10">
        <f t="shared" si="4"/>
        <v>7.8943460445064249</v>
      </c>
      <c r="D26" s="10"/>
      <c r="E26" s="10">
        <f t="shared" si="7"/>
        <v>29.603797666899087</v>
      </c>
      <c r="F26" s="10"/>
      <c r="G26" s="10">
        <f t="shared" si="0"/>
        <v>5.920759533379818</v>
      </c>
      <c r="H26" s="10">
        <f t="shared" si="1"/>
        <v>1.9735865111266069</v>
      </c>
      <c r="I26" s="10">
        <f t="shared" si="6"/>
        <v>47.426470215346768</v>
      </c>
      <c r="J26" s="10">
        <f t="shared" si="2"/>
        <v>160.2040074350858</v>
      </c>
    </row>
    <row r="27" spans="1:10">
      <c r="A27" s="6">
        <f t="shared" si="3"/>
        <v>25</v>
      </c>
      <c r="B27" s="10"/>
      <c r="C27" s="10">
        <f t="shared" si="4"/>
        <v>8.1311764258416179</v>
      </c>
      <c r="D27" s="10"/>
      <c r="E27" s="10">
        <f t="shared" si="7"/>
        <v>30.491911596906061</v>
      </c>
      <c r="F27" s="10"/>
      <c r="G27" s="10">
        <f t="shared" si="0"/>
        <v>6.0983823193812121</v>
      </c>
      <c r="H27" s="10">
        <f t="shared" si="1"/>
        <v>2.0327941064604058</v>
      </c>
      <c r="I27" s="10">
        <f t="shared" si="6"/>
        <v>49.459264321807176</v>
      </c>
      <c r="J27" s="10">
        <f t="shared" si="2"/>
        <v>162.20453796286648</v>
      </c>
    </row>
    <row r="28" spans="1:10">
      <c r="A28" s="6">
        <f t="shared" si="3"/>
        <v>26</v>
      </c>
      <c r="B28" s="10"/>
      <c r="C28" s="10">
        <f t="shared" si="4"/>
        <v>8.375111718616866</v>
      </c>
      <c r="D28" s="10"/>
      <c r="E28" s="10">
        <f t="shared" si="7"/>
        <v>31.406668944813244</v>
      </c>
      <c r="F28" s="10"/>
      <c r="G28" s="10">
        <f t="shared" si="0"/>
        <v>6.281333788962649</v>
      </c>
      <c r="H28" s="10">
        <f t="shared" si="1"/>
        <v>2.0937779296542169</v>
      </c>
      <c r="I28" s="10">
        <f t="shared" si="6"/>
        <v>51.553042251461392</v>
      </c>
      <c r="J28" s="10">
        <f t="shared" si="2"/>
        <v>164.14680061119722</v>
      </c>
    </row>
    <row r="29" spans="1:10">
      <c r="A29" s="6">
        <f t="shared" si="3"/>
        <v>27</v>
      </c>
      <c r="B29" s="10"/>
      <c r="C29" s="10">
        <f t="shared" si="4"/>
        <v>8.6263650701753729</v>
      </c>
      <c r="D29" s="10"/>
      <c r="E29" s="10">
        <f t="shared" si="7"/>
        <v>32.348869013157639</v>
      </c>
      <c r="F29" s="10"/>
      <c r="G29" s="10">
        <f t="shared" si="0"/>
        <v>6.4697738026315283</v>
      </c>
      <c r="H29" s="10">
        <f t="shared" si="1"/>
        <v>2.1565912675438446</v>
      </c>
      <c r="I29" s="10">
        <f t="shared" si="6"/>
        <v>53.709633519005237</v>
      </c>
      <c r="J29" s="10">
        <f t="shared" si="2"/>
        <v>166.03249250278049</v>
      </c>
    </row>
    <row r="30" spans="1:10">
      <c r="A30" s="6">
        <f t="shared" si="3"/>
        <v>28</v>
      </c>
      <c r="B30" s="10"/>
      <c r="C30" s="10">
        <f t="shared" si="4"/>
        <v>8.8851560222806345</v>
      </c>
      <c r="D30" s="10"/>
      <c r="E30" s="10">
        <f t="shared" si="7"/>
        <v>33.319335083552367</v>
      </c>
      <c r="F30" s="10"/>
      <c r="G30" s="10">
        <f t="shared" si="0"/>
        <v>6.6638670167104737</v>
      </c>
      <c r="H30" s="10">
        <f t="shared" si="1"/>
        <v>2.2212890055701608</v>
      </c>
      <c r="I30" s="10">
        <f t="shared" si="6"/>
        <v>55.930922524575401</v>
      </c>
      <c r="J30" s="10">
        <f t="shared" si="2"/>
        <v>167.86326132956034</v>
      </c>
    </row>
    <row r="31" spans="1:10">
      <c r="A31" s="6">
        <f t="shared" si="3"/>
        <v>29</v>
      </c>
      <c r="B31" s="10"/>
      <c r="C31" s="10">
        <f t="shared" si="4"/>
        <v>9.1517107029490532</v>
      </c>
      <c r="D31" s="10"/>
      <c r="E31" s="10">
        <f t="shared" si="7"/>
        <v>34.318915136058941</v>
      </c>
      <c r="F31" s="10"/>
      <c r="G31" s="10">
        <f t="shared" si="0"/>
        <v>6.8637830272117881</v>
      </c>
      <c r="H31" s="10">
        <f t="shared" si="1"/>
        <v>2.2879276757372651</v>
      </c>
      <c r="I31" s="10">
        <f t="shared" si="6"/>
        <v>58.218850200312666</v>
      </c>
      <c r="J31" s="10">
        <f t="shared" si="2"/>
        <v>169.64070679245341</v>
      </c>
    </row>
    <row r="32" spans="1:10">
      <c r="A32" s="6">
        <f t="shared" si="3"/>
        <v>30</v>
      </c>
      <c r="B32" s="10"/>
      <c r="C32" s="10">
        <f t="shared" si="4"/>
        <v>9.4262620240375252</v>
      </c>
      <c r="D32" s="10"/>
      <c r="E32" s="10">
        <f t="shared" si="7"/>
        <v>35.348482590140712</v>
      </c>
      <c r="F32" s="10"/>
      <c r="G32" s="10">
        <f t="shared" si="0"/>
        <v>7.0696965180281426</v>
      </c>
      <c r="H32" s="10">
        <f t="shared" si="1"/>
        <v>2.3565655060093826</v>
      </c>
      <c r="I32" s="10">
        <f t="shared" si="6"/>
        <v>60.575415706322048</v>
      </c>
      <c r="J32" s="10">
        <f t="shared" si="2"/>
        <v>171.36638199914572</v>
      </c>
    </row>
    <row r="34" spans="1:10">
      <c r="F34" s="11" t="s">
        <v>20</v>
      </c>
      <c r="G34" s="11" t="s">
        <v>6</v>
      </c>
      <c r="H34" s="11" t="s">
        <v>7</v>
      </c>
    </row>
    <row r="35" spans="1:10">
      <c r="B35" s="1" t="s">
        <v>21</v>
      </c>
      <c r="C35" s="1"/>
      <c r="E35" s="1" t="s">
        <v>9</v>
      </c>
      <c r="F35" s="8">
        <f>NPV(K16,C3:C22)</f>
        <v>63.85913415086555</v>
      </c>
      <c r="G35" s="8">
        <f>NPV(K16,G3:G22)</f>
        <v>47.894350613149172</v>
      </c>
      <c r="H35" s="8">
        <f>NPV(K16,H3:H22)</f>
        <v>15.964783537716391</v>
      </c>
      <c r="I35" s="3"/>
      <c r="J35" s="3"/>
    </row>
    <row r="36" spans="1:10">
      <c r="B36" s="1" t="s">
        <v>22</v>
      </c>
      <c r="C36" s="1"/>
      <c r="E36" s="1" t="s">
        <v>8</v>
      </c>
      <c r="F36" s="8">
        <f>NPV(K16,C3:C32)</f>
        <v>87.677240439604546</v>
      </c>
      <c r="G36" s="8">
        <f>NPV(K16,G3:G32)</f>
        <v>65.757930329703427</v>
      </c>
      <c r="H36" s="8">
        <f>NPV(K16,H3:H32)</f>
        <v>21.919310109901144</v>
      </c>
      <c r="I36" s="3"/>
      <c r="J36" s="3"/>
    </row>
    <row r="38" spans="1:10">
      <c r="A38" s="1" t="s">
        <v>14</v>
      </c>
      <c r="E38" s="6"/>
      <c r="F38" s="6"/>
      <c r="G38" s="6"/>
      <c r="H38" s="6"/>
    </row>
    <row r="39" spans="1:10">
      <c r="A39" t="s">
        <v>11</v>
      </c>
      <c r="D39" s="1"/>
      <c r="E39" s="11" t="s">
        <v>9</v>
      </c>
      <c r="F39" s="7">
        <v>63.86</v>
      </c>
      <c r="G39" s="7">
        <v>47.89</v>
      </c>
      <c r="H39" s="7">
        <v>15.96</v>
      </c>
    </row>
    <row r="40" spans="1:10">
      <c r="A40" t="s">
        <v>10</v>
      </c>
      <c r="D40" s="1"/>
      <c r="E40" s="11" t="s">
        <v>8</v>
      </c>
      <c r="F40" s="7">
        <v>87.68</v>
      </c>
      <c r="G40" s="7">
        <v>65.760000000000005</v>
      </c>
      <c r="H40" s="7">
        <v>21.92</v>
      </c>
    </row>
    <row r="41" spans="1:10">
      <c r="D41" s="1"/>
      <c r="E41" s="6"/>
      <c r="F41" s="6"/>
      <c r="G41" s="7"/>
      <c r="H41" s="7"/>
    </row>
    <row r="42" spans="1:10">
      <c r="A42" s="1" t="s">
        <v>15</v>
      </c>
      <c r="E42" s="6"/>
      <c r="F42" s="6"/>
      <c r="G42" s="6"/>
      <c r="H42" s="6"/>
    </row>
    <row r="43" spans="1:10">
      <c r="A43" t="s">
        <v>12</v>
      </c>
      <c r="E43" s="11" t="s">
        <v>9</v>
      </c>
      <c r="F43" s="7">
        <v>58.66</v>
      </c>
      <c r="G43" s="7">
        <v>47.89</v>
      </c>
      <c r="H43" s="7">
        <v>10.77</v>
      </c>
    </row>
    <row r="44" spans="1:10">
      <c r="A44" t="s">
        <v>10</v>
      </c>
      <c r="E44" s="11" t="s">
        <v>8</v>
      </c>
      <c r="F44" s="7">
        <v>77.45</v>
      </c>
      <c r="G44" s="7">
        <v>65.760000000000005</v>
      </c>
      <c r="H44" s="7">
        <v>11.69</v>
      </c>
    </row>
    <row r="45" spans="1:10">
      <c r="E45" s="6"/>
      <c r="F45" s="6"/>
      <c r="G45" s="6"/>
      <c r="H45" s="6"/>
    </row>
    <row r="46" spans="1:10">
      <c r="A46" s="1" t="s">
        <v>16</v>
      </c>
      <c r="E46" s="6"/>
      <c r="F46" s="6"/>
      <c r="G46" s="6"/>
      <c r="H46" s="6"/>
    </row>
    <row r="47" spans="1:10">
      <c r="A47" t="s">
        <v>13</v>
      </c>
      <c r="E47" s="11" t="s">
        <v>9</v>
      </c>
      <c r="F47" s="7">
        <v>63.86</v>
      </c>
      <c r="G47" s="7">
        <v>50.01</v>
      </c>
      <c r="H47" s="7">
        <v>13.85</v>
      </c>
    </row>
    <row r="48" spans="1:10">
      <c r="A48" t="s">
        <v>10</v>
      </c>
      <c r="E48" s="11" t="s">
        <v>8</v>
      </c>
      <c r="F48" s="7">
        <v>87.68</v>
      </c>
      <c r="G48" s="7">
        <v>70.11</v>
      </c>
      <c r="H48" s="7">
        <v>17.559999999999999</v>
      </c>
    </row>
    <row r="49" spans="1:8">
      <c r="E49" s="6"/>
      <c r="F49" s="6"/>
      <c r="G49" s="6"/>
      <c r="H49" s="6"/>
    </row>
    <row r="50" spans="1:8">
      <c r="E50" s="6"/>
      <c r="F50" s="6"/>
      <c r="G50" s="6"/>
      <c r="H50" s="6"/>
    </row>
    <row r="51" spans="1:8">
      <c r="A51" s="1" t="s">
        <v>17</v>
      </c>
      <c r="E51" s="11" t="s">
        <v>9</v>
      </c>
      <c r="F51" s="7">
        <v>63.86</v>
      </c>
      <c r="G51" s="7">
        <v>55.08</v>
      </c>
      <c r="H51" s="7">
        <v>8.7799999999999994</v>
      </c>
    </row>
    <row r="52" spans="1:8">
      <c r="A52" t="s">
        <v>18</v>
      </c>
      <c r="E52" s="11" t="s">
        <v>8</v>
      </c>
      <c r="F52" s="7">
        <v>87.68</v>
      </c>
      <c r="G52" s="7">
        <v>75.62</v>
      </c>
      <c r="H52" s="7">
        <v>12.06</v>
      </c>
    </row>
    <row r="53" spans="1:8">
      <c r="A53" t="s">
        <v>19</v>
      </c>
    </row>
    <row r="56" spans="1:8">
      <c r="A56" s="1" t="s">
        <v>26</v>
      </c>
    </row>
    <row r="57" spans="1:8">
      <c r="A57" s="1" t="s">
        <v>25</v>
      </c>
    </row>
    <row r="58" spans="1:8">
      <c r="A58" s="1"/>
    </row>
    <row r="59" spans="1:8">
      <c r="A59" s="1" t="s">
        <v>28</v>
      </c>
    </row>
    <row r="60" spans="1:8">
      <c r="A60" s="1" t="s">
        <v>27</v>
      </c>
    </row>
    <row r="61" spans="1:8">
      <c r="A61" s="1"/>
    </row>
    <row r="62" spans="1:8">
      <c r="A62" s="1" t="s">
        <v>29</v>
      </c>
    </row>
    <row r="63" spans="1:8">
      <c r="A63" s="1" t="s">
        <v>30</v>
      </c>
    </row>
  </sheetData>
  <mergeCells count="1">
    <mergeCell ref="A1:H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Kentucky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and Computing Support</dc:creator>
  <cp:lastModifiedBy>Network and Computing Support</cp:lastModifiedBy>
  <dcterms:created xsi:type="dcterms:W3CDTF">2011-08-08T18:12:21Z</dcterms:created>
  <dcterms:modified xsi:type="dcterms:W3CDTF">2011-11-03T15:43:54Z</dcterms:modified>
</cp:coreProperties>
</file>